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iaconsultcz-my.sharepoint.com/personal/kosmakova_intezaad_cz/Documents/Plocha/DARJA/Nemocnice Hodonin/03_Krevni analyzatory/01_Zadavaci dokumentace/11_ZD_k uverejneni/"/>
    </mc:Choice>
  </mc:AlternateContent>
  <xr:revisionPtr revIDLastSave="0" documentId="8_{86FEE6B9-2074-4ADF-B548-4EE892B8BB43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 1 - Nabídková cena" sheetId="1" r:id="rId1"/>
    <sheet name="List2 - Požadovaná vyšetření" sheetId="2" r:id="rId2"/>
    <sheet name="List3 - Reagencie a K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5" i="1" l="1"/>
  <c r="E24" i="1"/>
  <c r="E22" i="1"/>
  <c r="E23" i="1" s="1"/>
  <c r="E20" i="1"/>
  <c r="E19" i="1"/>
  <c r="D27" i="1" l="1"/>
  <c r="D26" i="1"/>
  <c r="K34" i="3" l="1"/>
  <c r="L34" i="3" s="1"/>
  <c r="M34" i="3" s="1"/>
  <c r="I34" i="3"/>
  <c r="J34" i="3" s="1"/>
  <c r="G34" i="3"/>
  <c r="K33" i="3"/>
  <c r="L33" i="3" s="1"/>
  <c r="M33" i="3" s="1"/>
  <c r="I33" i="3"/>
  <c r="J33" i="3" s="1"/>
  <c r="G33" i="3"/>
  <c r="M32" i="3"/>
  <c r="K32" i="3"/>
  <c r="L32" i="3" s="1"/>
  <c r="I32" i="3"/>
  <c r="J32" i="3" s="1"/>
  <c r="G32" i="3"/>
  <c r="K31" i="3"/>
  <c r="L31" i="3" s="1"/>
  <c r="M31" i="3" s="1"/>
  <c r="I31" i="3"/>
  <c r="J31" i="3" s="1"/>
  <c r="G31" i="3"/>
  <c r="K30" i="3"/>
  <c r="L30" i="3" s="1"/>
  <c r="M30" i="3" s="1"/>
  <c r="I30" i="3"/>
  <c r="J30" i="3" s="1"/>
  <c r="G30" i="3"/>
  <c r="K29" i="3"/>
  <c r="L29" i="3" s="1"/>
  <c r="M29" i="3" s="1"/>
  <c r="I29" i="3"/>
  <c r="J29" i="3" s="1"/>
  <c r="G29" i="3"/>
  <c r="K28" i="3"/>
  <c r="L28" i="3" s="1"/>
  <c r="M28" i="3" s="1"/>
  <c r="I28" i="3"/>
  <c r="J28" i="3" s="1"/>
  <c r="G28" i="3"/>
  <c r="K27" i="3"/>
  <c r="L27" i="3" s="1"/>
  <c r="M27" i="3" s="1"/>
  <c r="I27" i="3"/>
  <c r="J27" i="3" s="1"/>
  <c r="G27" i="3"/>
  <c r="K26" i="3"/>
  <c r="L26" i="3" s="1"/>
  <c r="M26" i="3" s="1"/>
  <c r="I26" i="3"/>
  <c r="J26" i="3" s="1"/>
  <c r="G26" i="3"/>
  <c r="K25" i="3"/>
  <c r="L25" i="3" s="1"/>
  <c r="M25" i="3" s="1"/>
  <c r="I25" i="3"/>
  <c r="J25" i="3" s="1"/>
  <c r="G25" i="3"/>
  <c r="K24" i="3"/>
  <c r="L24" i="3" s="1"/>
  <c r="M24" i="3" s="1"/>
  <c r="I24" i="3"/>
  <c r="J24" i="3" s="1"/>
  <c r="G24" i="3"/>
  <c r="K23" i="3"/>
  <c r="L23" i="3" s="1"/>
  <c r="M23" i="3" s="1"/>
  <c r="I23" i="3"/>
  <c r="J23" i="3" s="1"/>
  <c r="G23" i="3"/>
  <c r="M22" i="3"/>
  <c r="K22" i="3"/>
  <c r="L22" i="3" s="1"/>
  <c r="I22" i="3"/>
  <c r="J22" i="3" s="1"/>
  <c r="G22" i="3"/>
  <c r="L21" i="3"/>
  <c r="M21" i="3" s="1"/>
  <c r="K21" i="3"/>
  <c r="I21" i="3"/>
  <c r="J21" i="3" s="1"/>
  <c r="G21" i="3"/>
  <c r="M20" i="3"/>
  <c r="K20" i="3"/>
  <c r="L20" i="3" s="1"/>
  <c r="I20" i="3"/>
  <c r="J20" i="3" s="1"/>
  <c r="G20" i="3"/>
  <c r="K19" i="3"/>
  <c r="L19" i="3" s="1"/>
  <c r="M19" i="3" s="1"/>
  <c r="I19" i="3"/>
  <c r="J19" i="3" s="1"/>
  <c r="G19" i="3"/>
  <c r="K18" i="3"/>
  <c r="L18" i="3" s="1"/>
  <c r="M18" i="3" s="1"/>
  <c r="I18" i="3"/>
  <c r="J18" i="3" s="1"/>
  <c r="G18" i="3"/>
  <c r="K17" i="3"/>
  <c r="L17" i="3" s="1"/>
  <c r="M17" i="3" s="1"/>
  <c r="I17" i="3"/>
  <c r="J17" i="3" s="1"/>
  <c r="G17" i="3"/>
  <c r="K16" i="3"/>
  <c r="L16" i="3" s="1"/>
  <c r="M16" i="3" s="1"/>
  <c r="I16" i="3"/>
  <c r="J16" i="3" s="1"/>
  <c r="G16" i="3"/>
  <c r="K15" i="3"/>
  <c r="L15" i="3" s="1"/>
  <c r="M15" i="3" s="1"/>
  <c r="I15" i="3"/>
  <c r="J15" i="3" s="1"/>
  <c r="G15" i="3"/>
  <c r="K14" i="3"/>
  <c r="L14" i="3" s="1"/>
  <c r="M14" i="3" s="1"/>
  <c r="I14" i="3"/>
  <c r="J14" i="3" s="1"/>
  <c r="G14" i="3"/>
  <c r="K13" i="3"/>
  <c r="L13" i="3" s="1"/>
  <c r="M13" i="3" s="1"/>
  <c r="I13" i="3"/>
  <c r="J13" i="3" s="1"/>
  <c r="G13" i="3"/>
  <c r="K12" i="3"/>
  <c r="L12" i="3" s="1"/>
  <c r="M12" i="3" s="1"/>
  <c r="I12" i="3"/>
  <c r="J12" i="3" s="1"/>
  <c r="G12" i="3"/>
  <c r="K11" i="3"/>
  <c r="L11" i="3" s="1"/>
  <c r="M11" i="3" s="1"/>
  <c r="I11" i="3"/>
  <c r="J11" i="3" s="1"/>
  <c r="G11" i="3"/>
  <c r="K10" i="3"/>
  <c r="L10" i="3" s="1"/>
  <c r="M10" i="3" s="1"/>
  <c r="J10" i="3"/>
  <c r="I10" i="3"/>
  <c r="G10" i="3"/>
  <c r="K9" i="3"/>
  <c r="L9" i="3" s="1"/>
  <c r="M9" i="3" s="1"/>
  <c r="I9" i="3"/>
  <c r="J9" i="3" s="1"/>
  <c r="G9" i="3"/>
  <c r="K8" i="3"/>
  <c r="L8" i="3" s="1"/>
  <c r="M8" i="3" s="1"/>
  <c r="I8" i="3"/>
  <c r="J8" i="3" s="1"/>
  <c r="G8" i="3"/>
  <c r="K7" i="3"/>
  <c r="L7" i="3" s="1"/>
  <c r="M7" i="3" s="1"/>
  <c r="I7" i="3"/>
  <c r="J7" i="3" s="1"/>
  <c r="G7" i="3"/>
  <c r="M6" i="3"/>
  <c r="K6" i="3"/>
  <c r="L6" i="3" s="1"/>
  <c r="I6" i="3"/>
  <c r="J6" i="3" s="1"/>
  <c r="G6" i="3"/>
  <c r="K5" i="3"/>
  <c r="L5" i="3" s="1"/>
  <c r="I5" i="3"/>
  <c r="G5" i="3"/>
  <c r="F11" i="2"/>
  <c r="H11" i="2" s="1"/>
  <c r="E11" i="2"/>
  <c r="G11" i="2" s="1"/>
  <c r="I11" i="2" s="1"/>
  <c r="F10" i="2"/>
  <c r="H10" i="2" s="1"/>
  <c r="E10" i="2"/>
  <c r="G10" i="2" s="1"/>
  <c r="I10" i="2" s="1"/>
  <c r="F9" i="2"/>
  <c r="H9" i="2" s="1"/>
  <c r="E9" i="2"/>
  <c r="G9" i="2" s="1"/>
  <c r="I9" i="2" s="1"/>
  <c r="F8" i="2"/>
  <c r="H8" i="2" s="1"/>
  <c r="E8" i="2"/>
  <c r="G8" i="2" s="1"/>
  <c r="I8" i="2" s="1"/>
  <c r="F7" i="2"/>
  <c r="H7" i="2" s="1"/>
  <c r="E7" i="2"/>
  <c r="G7" i="2" s="1"/>
  <c r="I7" i="2" s="1"/>
  <c r="F6" i="2"/>
  <c r="H6" i="2" s="1"/>
  <c r="E6" i="2"/>
  <c r="G6" i="2" s="1"/>
  <c r="I6" i="2" s="1"/>
  <c r="M5" i="3" l="1"/>
  <c r="M38" i="3" s="1"/>
  <c r="L38" i="3"/>
  <c r="I13" i="2"/>
  <c r="I38" i="3"/>
  <c r="G13" i="2"/>
  <c r="H13" i="2"/>
  <c r="F13" i="2"/>
  <c r="J5" i="3"/>
  <c r="J38" i="3" s="1"/>
</calcChain>
</file>

<file path=xl/sharedStrings.xml><?xml version="1.0" encoding="utf-8"?>
<sst xmlns="http://schemas.openxmlformats.org/spreadsheetml/2006/main" count="80" uniqueCount="73">
  <si>
    <t>Zadavatel:</t>
  </si>
  <si>
    <t>Nemocnice TGM Hodonín, příspěvková organizace</t>
  </si>
  <si>
    <t>Purkyňova 2731/11, 695 01 Hodonín</t>
  </si>
  <si>
    <t>IČO: 00226637</t>
  </si>
  <si>
    <t>Veřejná zakázka:</t>
  </si>
  <si>
    <t>(REACT EU 98 - Nemocnice TGM Hodonín – VZ 6 – Krevní analyzátory)</t>
  </si>
  <si>
    <r>
      <rPr>
        <sz val="11"/>
        <color rgb="FF000000"/>
        <rFont val="Calibri"/>
        <family val="2"/>
        <charset val="238"/>
      </rPr>
      <t xml:space="preserve">Název projektu: </t>
    </r>
    <r>
      <rPr>
        <b/>
        <sz val="11"/>
        <color rgb="FF000000"/>
        <rFont val="Calibri"/>
        <family val="2"/>
        <charset val="238"/>
      </rPr>
      <t>Modernizace a rozvoj přístrojového vybavení v Nemocnici TGM Hodonín v návaznosti na urgentní příjem</t>
    </r>
  </si>
  <si>
    <r>
      <rPr>
        <sz val="11"/>
        <color rgb="FF000000"/>
        <rFont val="Calibri"/>
        <family val="2"/>
        <charset val="1"/>
      </rPr>
      <t xml:space="preserve">Reg.č.:                 </t>
    </r>
    <r>
      <rPr>
        <b/>
        <sz val="11"/>
        <color rgb="FF000000"/>
        <rFont val="Calibri"/>
        <family val="2"/>
        <charset val="238"/>
      </rPr>
      <t>CZ.06.6.127/0.0/0.0/21_121/0016338</t>
    </r>
  </si>
  <si>
    <t>Vyplní účastník, který podává nabídku.</t>
  </si>
  <si>
    <r>
      <rPr>
        <sz val="11"/>
        <color rgb="FF000000"/>
        <rFont val="Calibri"/>
        <family val="2"/>
        <charset val="1"/>
      </rPr>
      <t xml:space="preserve">V </t>
    </r>
    <r>
      <rPr>
        <sz val="11"/>
        <color rgb="FF000000"/>
        <rFont val="Calibri"/>
        <family val="2"/>
        <charset val="238"/>
      </rPr>
      <t>[DOPLNÍ ÚČASTNÍK]</t>
    </r>
    <r>
      <rPr>
        <sz val="11"/>
        <color rgb="FF000000"/>
        <rFont val="Calibri"/>
        <family val="2"/>
        <charset val="1"/>
      </rPr>
      <t xml:space="preserve"> dne [DOPLNÍ ÚČASTNÍK]</t>
    </r>
  </si>
  <si>
    <t>Razítko a podpis účastníka:</t>
  </si>
  <si>
    <t>_________________________</t>
  </si>
  <si>
    <t>[JMÉNO - DOPLNÍ ÚČASTNÍK]</t>
  </si>
  <si>
    <t>vyplňte žlutá pole</t>
  </si>
  <si>
    <t>Poř.č.</t>
  </si>
  <si>
    <t>Vyšetření /metoda</t>
  </si>
  <si>
    <t>Počet vzorků za rok</t>
  </si>
  <si>
    <t>Cena za 1 vyšetření Kč bez DPH **</t>
  </si>
  <si>
    <t>Cena za 1 vyšetření Kč s DPH</t>
  </si>
  <si>
    <t>Cena vyšetření za 1 rok Kč bez DPH</t>
  </si>
  <si>
    <t>Cena vyšetření za 1 rok Kč s DPH</t>
  </si>
  <si>
    <t>Cena vyšetření za 8 let Kč bez DPH</t>
  </si>
  <si>
    <t>Cena vyšetření za 8 let Kč s DPH</t>
  </si>
  <si>
    <t>Poznámka</t>
  </si>
  <si>
    <t xml:space="preserve">KO </t>
  </si>
  <si>
    <t xml:space="preserve">KO Diff </t>
  </si>
  <si>
    <t>CELKEM</t>
  </si>
  <si>
    <t>**   cena za vyšetření musí obsahovat veškeré náklady na kalibrace a kalibrační materiál dle doporučení výrobce, kontrolní stanovení v uvedeném množství,  kontrolní materiál minimálně na dvou hladinách a veškerý spotřební a promývací materiál včetně materiálu na údržbu přístroje</t>
  </si>
  <si>
    <t>Zpracoval (jméno a příjmení):</t>
  </si>
  <si>
    <t>Datum:</t>
  </si>
  <si>
    <t>Podpis:</t>
  </si>
  <si>
    <t>Pořadové číslo *</t>
  </si>
  <si>
    <t>Katalogové číslo dodavatele</t>
  </si>
  <si>
    <t>Název materiálu</t>
  </si>
  <si>
    <t>Doplňující popis zboží **</t>
  </si>
  <si>
    <t>Cena za 1 ks bez DPH</t>
  </si>
  <si>
    <t>Cena za 1 ks s DPH</t>
  </si>
  <si>
    <t>Počet za 1 rok</t>
  </si>
  <si>
    <t>Cena za 1 rok bez DPH</t>
  </si>
  <si>
    <t>Cena za 1 rok s DPH</t>
  </si>
  <si>
    <t>Počet za 8 let</t>
  </si>
  <si>
    <t>Cena za 8 let bez DPH</t>
  </si>
  <si>
    <t>Cena za 8 let s DPH</t>
  </si>
  <si>
    <t>*</t>
  </si>
  <si>
    <t>účastník přidá řádky dle potřeby</t>
  </si>
  <si>
    <t>**</t>
  </si>
  <si>
    <t>R = reagencie   C = kalibrátor   Q = kontrola   S = spotřební materiál</t>
  </si>
  <si>
    <t>Počet jednotek</t>
  </si>
  <si>
    <t>cesta</t>
  </si>
  <si>
    <t>hod</t>
  </si>
  <si>
    <t>Položka</t>
  </si>
  <si>
    <t>Měrná jednotka</t>
  </si>
  <si>
    <t>Nabídková cena za jednotku bez DPH v Kč bez DPH</t>
  </si>
  <si>
    <t>Nabídková cena celkem bez DPH v Kč bez DPH</t>
  </si>
  <si>
    <t>Rekapitulace kupní ceny</t>
  </si>
  <si>
    <t>kus</t>
  </si>
  <si>
    <r>
      <t xml:space="preserve">Krevní analyzátor č. 1 - hlavní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(cena zařízení včetně middleware SW, příslušenství a nákladů na instalaci, montáž, proškolení personálu, nákladů na pojištění, odvoz a likvidaci obalů apod.)</t>
    </r>
  </si>
  <si>
    <r>
      <t xml:space="preserve">Krevní analyzátor č. 2 - vedlejší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(cena zařízení včetně middleware SW, příslušenství a nákladů na instalaci, montáž, proškolení personálu, nákladů na pojištění, odvoz a likvidaci obalů apod.)</t>
    </r>
  </si>
  <si>
    <t>rok</t>
  </si>
  <si>
    <r>
      <rPr>
        <b/>
        <sz val="12"/>
        <rFont val="Calibri"/>
        <family val="2"/>
        <charset val="238"/>
        <scheme val="minor"/>
      </rPr>
      <t>Celková cena pozáručního servisu pro 2 ks krevního analyzátoru v rozsahu povinných prohlídek</t>
    </r>
    <r>
      <rPr>
        <sz val="14"/>
        <rFont val="Calibri"/>
        <family val="2"/>
        <charset val="238"/>
        <scheme val="minor"/>
      </rPr>
      <t xml:space="preserve">
</t>
    </r>
  </si>
  <si>
    <r>
      <rPr>
        <b/>
        <sz val="12"/>
        <rFont val="Calibri"/>
        <family val="2"/>
        <charset val="238"/>
        <scheme val="minor"/>
      </rPr>
      <t xml:space="preserve">Celkové náklady na dopravu </t>
    </r>
    <r>
      <rPr>
        <sz val="14"/>
        <rFont val="Arial"/>
        <family val="2"/>
        <charset val="238"/>
      </rPr>
      <t xml:space="preserve">
</t>
    </r>
    <r>
      <rPr>
        <sz val="11"/>
        <rFont val="Calibri"/>
        <family val="2"/>
        <charset val="238"/>
        <scheme val="minor"/>
      </rPr>
      <t xml:space="preserve">(1 cesta tam i zpět. Předpokládaný počet cest nad rámec pozáručního servisu v rozsahu povinných prohlídek, zvolený pro výpočet nabídkové ceny za pozáruční cesty, je 1 cesty za rok) </t>
    </r>
  </si>
  <si>
    <r>
      <rPr>
        <b/>
        <sz val="12"/>
        <rFont val="Calibri"/>
        <family val="2"/>
        <charset val="238"/>
        <scheme val="minor"/>
      </rPr>
      <t xml:space="preserve">Cena servisní hodiny </t>
    </r>
    <r>
      <rPr>
        <sz val="14"/>
        <rFont val="Arial"/>
        <family val="2"/>
        <charset val="238"/>
      </rPr>
      <t xml:space="preserve">
</t>
    </r>
    <r>
      <rPr>
        <sz val="11"/>
        <rFont val="Calibri"/>
        <family val="2"/>
        <charset val="238"/>
        <scheme val="minor"/>
      </rPr>
      <t>(pro výpočet nabídkové ceny je uvažováno s 3 hodinami za rok nad rámec pozáručního servisu v rozsahu povinných prohlídek, tj. např. na pozáruční opravy)</t>
    </r>
  </si>
  <si>
    <r>
      <t xml:space="preserve">Pořizovací cena zařízení v Kč bez DPH                     </t>
    </r>
    <r>
      <rPr>
        <sz val="14"/>
        <color theme="1"/>
        <rFont val="Calibri"/>
        <family val="2"/>
        <charset val="238"/>
        <scheme val="minor"/>
      </rPr>
      <t>(Kritérium hodnocení č. 1 a cena uvedená v Kupní smlouvě)</t>
    </r>
  </si>
  <si>
    <r>
      <t xml:space="preserve">Náklady za pozáruční servis zařízení v Kč bez DPH                                            </t>
    </r>
    <r>
      <rPr>
        <sz val="14"/>
        <color theme="1"/>
        <rFont val="Calibri"/>
        <family val="2"/>
        <charset val="238"/>
        <scheme val="minor"/>
      </rPr>
      <t>(Kritérium hodnocení č. 3)</t>
    </r>
  </si>
  <si>
    <t>Počet kusů v 1 balení</t>
  </si>
  <si>
    <t>Příloha č. 7 ZD - Rekapitulace kupní ceny, List 3 - Reagencie a kontrolní materiály</t>
  </si>
  <si>
    <t>Příloha č. 7 ZD - Rekapitulace kupní ceny, List 2 - Požadovaná vyšetření</t>
  </si>
  <si>
    <t xml:space="preserve">Retikulocyty </t>
  </si>
  <si>
    <t>Tělní tekuntiny</t>
  </si>
  <si>
    <t>Pozáruční servis po dobu 6 let po uplynutí záruční doby</t>
  </si>
  <si>
    <r>
      <rPr>
        <b/>
        <sz val="12"/>
        <rFont val="Calibri"/>
        <family val="2"/>
        <charset val="238"/>
        <scheme val="minor"/>
      </rPr>
      <t>Cena 1 rok pozáručního servisu pro 2 ks krevního analyzátoru v rozsahu povinných prohlídek</t>
    </r>
    <r>
      <rPr>
        <sz val="14"/>
        <rFont val="Arial"/>
        <family val="2"/>
        <charset val="238"/>
      </rPr>
      <t xml:space="preserve">
</t>
    </r>
    <r>
      <rPr>
        <sz val="11"/>
        <rFont val="Calibri"/>
        <family val="2"/>
        <charset val="238"/>
        <scheme val="minor"/>
      </rPr>
      <t>(součásti ceny musí být veškeré zákonem nebo výrobcem stanovené či předepsané BTK, pravidelné kalibrace a nastavení přístrojů, update SW na nejvyšší dostupnou aktuální verzi SW vč. práce technika, nákladů na dopravu a náhradních dílů (ND), jejichž výměna je doporučena či předepsána výrobcem v rámci BTK či pravidelného ročního servisu)</t>
    </r>
  </si>
  <si>
    <t>2 kusy</t>
  </si>
  <si>
    <t xml:space="preserve">Příloha č. 7 ZD - Rekapitulace nabídkové ceny, List 1 - Nabídková cena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</si>
</sst>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rgb="FFFF0000"/>
      <name val="Calibri"/>
      <family val="2"/>
      <charset val="1"/>
    </font>
    <font>
      <sz val="1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0CECE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2" fontId="5" fillId="5" borderId="8" xfId="0" applyNumberFormat="1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2" fontId="5" fillId="5" borderId="11" xfId="0" applyNumberFormat="1" applyFont="1" applyFill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2" fontId="5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3" fontId="5" fillId="0" borderId="0" xfId="0" applyNumberFormat="1" applyFont="1"/>
    <xf numFmtId="0" fontId="10" fillId="0" borderId="1" xfId="0" applyFont="1" applyBorder="1" applyAlignment="1">
      <alignment horizontal="center"/>
    </xf>
    <xf numFmtId="0" fontId="10" fillId="0" borderId="2" xfId="0" applyFont="1" applyBorder="1"/>
    <xf numFmtId="2" fontId="10" fillId="0" borderId="2" xfId="0" applyNumberFormat="1" applyFont="1" applyBorder="1" applyAlignment="1">
      <alignment horizontal="center" vertical="center"/>
    </xf>
    <xf numFmtId="0" fontId="10" fillId="0" borderId="3" xfId="0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vertical="center"/>
    </xf>
    <xf numFmtId="0" fontId="5" fillId="0" borderId="16" xfId="0" applyFont="1" applyBorder="1"/>
    <xf numFmtId="2" fontId="5" fillId="0" borderId="0" xfId="0" applyNumberFormat="1" applyFont="1" applyAlignment="1">
      <alignment horizontal="right"/>
    </xf>
    <xf numFmtId="2" fontId="5" fillId="0" borderId="0" xfId="0" applyNumberFormat="1" applyFont="1"/>
    <xf numFmtId="164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164" fontId="9" fillId="3" borderId="2" xfId="0" applyNumberFormat="1" applyFont="1" applyFill="1" applyBorder="1" applyAlignment="1">
      <alignment horizontal="center" vertical="center" wrapText="1"/>
    </xf>
    <xf numFmtId="1" fontId="9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2" fontId="5" fillId="5" borderId="8" xfId="0" applyNumberFormat="1" applyFont="1" applyFill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164" fontId="5" fillId="5" borderId="8" xfId="0" applyNumberFormat="1" applyFont="1" applyFill="1" applyBorder="1" applyAlignment="1">
      <alignment horizontal="center"/>
    </xf>
    <xf numFmtId="1" fontId="5" fillId="4" borderId="8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2" fontId="5" fillId="5" borderId="11" xfId="0" applyNumberFormat="1" applyFont="1" applyFill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164" fontId="5" fillId="5" borderId="11" xfId="0" applyNumberFormat="1" applyFont="1" applyFill="1" applyBorder="1" applyAlignment="1">
      <alignment horizontal="center"/>
    </xf>
    <xf numFmtId="1" fontId="5" fillId="4" borderId="11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164" fontId="5" fillId="4" borderId="14" xfId="0" applyNumberFormat="1" applyFont="1" applyFill="1" applyBorder="1" applyAlignment="1">
      <alignment horizontal="center"/>
    </xf>
    <xf numFmtId="1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0" fillId="0" borderId="2" xfId="0" applyFon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2" xfId="0" applyNumberFormat="1" applyFont="1" applyFill="1" applyBorder="1" applyAlignment="1">
      <alignment horizontal="center" vertical="center" wrapText="1"/>
    </xf>
    <xf numFmtId="4" fontId="16" fillId="6" borderId="3" xfId="0" applyNumberFormat="1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4" fontId="3" fillId="7" borderId="8" xfId="0" applyNumberFormat="1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justify" vertical="center" wrapText="1"/>
    </xf>
    <xf numFmtId="1" fontId="3" fillId="7" borderId="8" xfId="0" applyNumberFormat="1" applyFont="1" applyFill="1" applyBorder="1" applyAlignment="1">
      <alignment horizontal="center" vertical="center" wrapText="1"/>
    </xf>
    <xf numFmtId="1" fontId="19" fillId="7" borderId="19" xfId="0" applyNumberFormat="1" applyFont="1" applyFill="1" applyBorder="1" applyAlignment="1">
      <alignment horizontal="center" vertical="center" wrapText="1"/>
    </xf>
    <xf numFmtId="0" fontId="18" fillId="7" borderId="10" xfId="0" applyFont="1" applyFill="1" applyBorder="1" applyAlignment="1">
      <alignment horizontal="justify" vertical="center" wrapText="1"/>
    </xf>
    <xf numFmtId="0" fontId="19" fillId="7" borderId="18" xfId="0" applyFont="1" applyFill="1" applyBorder="1" applyAlignment="1">
      <alignment horizontal="center" vertical="center" wrapText="1"/>
    </xf>
    <xf numFmtId="4" fontId="13" fillId="9" borderId="18" xfId="0" applyNumberFormat="1" applyFont="1" applyFill="1" applyBorder="1" applyAlignment="1">
      <alignment horizontal="right" vertical="center" wrapText="1"/>
    </xf>
    <xf numFmtId="0" fontId="16" fillId="7" borderId="20" xfId="0" applyFont="1" applyFill="1" applyBorder="1" applyAlignment="1">
      <alignment horizontal="center" vertical="center" wrapText="1"/>
    </xf>
    <xf numFmtId="4" fontId="3" fillId="7" borderId="21" xfId="0" applyNumberFormat="1" applyFont="1" applyFill="1" applyBorder="1" applyAlignment="1">
      <alignment horizontal="center" vertical="center" wrapText="1"/>
    </xf>
    <xf numFmtId="1" fontId="3" fillId="7" borderId="21" xfId="0" applyNumberFormat="1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justify" vertical="center" wrapText="1"/>
    </xf>
    <xf numFmtId="4" fontId="17" fillId="7" borderId="6" xfId="0" applyNumberFormat="1" applyFont="1" applyFill="1" applyBorder="1" applyAlignment="1">
      <alignment horizontal="center" vertical="center" wrapText="1"/>
    </xf>
    <xf numFmtId="4" fontId="17" fillId="9" borderId="6" xfId="0" applyNumberFormat="1" applyFont="1" applyFill="1" applyBorder="1" applyAlignment="1">
      <alignment horizontal="center" vertical="center" wrapText="1"/>
    </xf>
    <xf numFmtId="4" fontId="17" fillId="7" borderId="22" xfId="0" applyNumberFormat="1" applyFont="1" applyFill="1" applyBorder="1" applyAlignment="1">
      <alignment horizontal="center" vertical="center" wrapText="1"/>
    </xf>
    <xf numFmtId="4" fontId="17" fillId="7" borderId="9" xfId="0" applyNumberFormat="1" applyFont="1" applyFill="1" applyBorder="1" applyAlignment="1">
      <alignment horizontal="center" vertical="center" wrapText="1"/>
    </xf>
    <xf numFmtId="0" fontId="21" fillId="6" borderId="7" xfId="0" applyFont="1" applyFill="1" applyBorder="1" applyAlignment="1">
      <alignment horizontal="justify" vertical="center" wrapText="1"/>
    </xf>
    <xf numFmtId="0" fontId="15" fillId="6" borderId="8" xfId="0" applyFont="1" applyFill="1" applyBorder="1" applyAlignment="1">
      <alignment horizontal="justify" vertical="center" wrapText="1"/>
    </xf>
    <xf numFmtId="0" fontId="15" fillId="6" borderId="14" xfId="0" applyFont="1" applyFill="1" applyBorder="1" applyAlignment="1">
      <alignment horizontal="justify" vertical="center" wrapText="1"/>
    </xf>
    <xf numFmtId="0" fontId="21" fillId="6" borderId="13" xfId="0" applyFont="1" applyFill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4" fontId="17" fillId="8" borderId="8" xfId="0" applyNumberFormat="1" applyFont="1" applyFill="1" applyBorder="1" applyAlignment="1">
      <alignment horizontal="center" vertical="center" wrapText="1"/>
    </xf>
    <xf numFmtId="4" fontId="17" fillId="8" borderId="21" xfId="0" applyNumberFormat="1" applyFont="1" applyFill="1" applyBorder="1" applyAlignment="1">
      <alignment horizontal="center" vertical="center" wrapText="1"/>
    </xf>
    <xf numFmtId="4" fontId="17" fillId="8" borderId="5" xfId="0" applyNumberFormat="1" applyFont="1" applyFill="1" applyBorder="1" applyAlignment="1">
      <alignment horizontal="center" vertical="center" wrapText="1"/>
    </xf>
    <xf numFmtId="4" fontId="17" fillId="8" borderId="18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center" vertical="center" wrapText="1"/>
    </xf>
    <xf numFmtId="0" fontId="0" fillId="0" borderId="0" xfId="0"/>
    <xf numFmtId="0" fontId="14" fillId="9" borderId="23" xfId="0" applyFont="1" applyFill="1" applyBorder="1" applyAlignment="1">
      <alignment horizontal="center" vertical="center" wrapText="1"/>
    </xf>
    <xf numFmtId="0" fontId="14" fillId="9" borderId="24" xfId="0" applyFont="1" applyFill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center" vertical="center" wrapText="1"/>
    </xf>
    <xf numFmtId="4" fontId="23" fillId="6" borderId="8" xfId="0" applyNumberFormat="1" applyFont="1" applyFill="1" applyBorder="1" applyAlignment="1">
      <alignment horizontal="center" vertical="center" wrapText="1"/>
    </xf>
    <xf numFmtId="4" fontId="23" fillId="6" borderId="9" xfId="0" applyNumberFormat="1" applyFont="1" applyFill="1" applyBorder="1" applyAlignment="1">
      <alignment horizontal="center" vertical="center" wrapText="1"/>
    </xf>
    <xf numFmtId="4" fontId="23" fillId="6" borderId="14" xfId="0" applyNumberFormat="1" applyFont="1" applyFill="1" applyBorder="1" applyAlignment="1">
      <alignment horizontal="center" vertical="center" wrapText="1"/>
    </xf>
    <xf numFmtId="4" fontId="23" fillId="6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0" fillId="2" borderId="0" xfId="0" applyFill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1" fillId="5" borderId="17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2956560</xdr:colOff>
      <xdr:row>0</xdr:row>
      <xdr:rowOff>76140</xdr:rowOff>
    </xdr:from>
    <xdr:to>
      <xdr:col>4</xdr:col>
      <xdr:colOff>839880</xdr:colOff>
      <xdr:row>1</xdr:row>
      <xdr:rowOff>273420</xdr:rowOff>
    </xdr:to>
    <xdr:pic>
      <xdr:nvPicPr>
        <xdr:cNvPr id="2" name="Obrázek 2" descr="Obsah obrázku text&#10;&#10;Popis byl vytvořen automaticky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956560" y="76140"/>
          <a:ext cx="4428900" cy="6163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464760</xdr:colOff>
      <xdr:row>0</xdr:row>
      <xdr:rowOff>99000</xdr:rowOff>
    </xdr:from>
    <xdr:to>
      <xdr:col>0</xdr:col>
      <xdr:colOff>2285280</xdr:colOff>
      <xdr:row>1</xdr:row>
      <xdr:rowOff>212760</xdr:rowOff>
    </xdr:to>
    <xdr:pic>
      <xdr:nvPicPr>
        <xdr:cNvPr id="3" name="Obrázek 3" descr="Obsah obrázku text&#10;&#10;Popis byl vytvořen automaticky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64760" y="99000"/>
          <a:ext cx="1837080" cy="532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zoomScaleNormal="100" workbookViewId="0">
      <selection activeCell="F6" sqref="F6"/>
    </sheetView>
  </sheetViews>
  <sheetFormatPr defaultColWidth="8.88671875" defaultRowHeight="14.4" x14ac:dyDescent="0.3"/>
  <cols>
    <col min="1" max="1" width="48.44140625" customWidth="1"/>
    <col min="2" max="2" width="11.44140625" customWidth="1"/>
    <col min="3" max="3" width="12.44140625" customWidth="1"/>
    <col min="4" max="4" width="23.44140625" customWidth="1"/>
    <col min="5" max="5" width="23.109375" customWidth="1"/>
  </cols>
  <sheetData>
    <row r="1" spans="1:5" ht="33" customHeight="1" x14ac:dyDescent="0.3">
      <c r="A1" s="106"/>
      <c r="B1" s="106"/>
      <c r="C1" s="106"/>
      <c r="D1" s="106"/>
    </row>
    <row r="2" spans="1:5" ht="21.75" customHeight="1" x14ac:dyDescent="0.3">
      <c r="A2" s="106"/>
      <c r="B2" s="106"/>
      <c r="C2" s="106"/>
      <c r="D2" s="106"/>
    </row>
    <row r="3" spans="1:5" ht="14.25" customHeight="1" x14ac:dyDescent="0.3">
      <c r="A3" s="119" t="s">
        <v>72</v>
      </c>
      <c r="B3" s="119"/>
      <c r="C3" s="119"/>
      <c r="D3" s="119"/>
      <c r="E3" s="106"/>
    </row>
    <row r="4" spans="1:5" ht="14.25" customHeight="1" x14ac:dyDescent="0.3">
      <c r="A4" s="114" t="s">
        <v>0</v>
      </c>
      <c r="B4" s="114"/>
      <c r="C4" s="114"/>
      <c r="D4" s="114"/>
      <c r="E4" s="106"/>
    </row>
    <row r="5" spans="1:5" x14ac:dyDescent="0.3">
      <c r="A5" s="120" t="s">
        <v>1</v>
      </c>
      <c r="B5" s="120"/>
      <c r="C5" s="120"/>
      <c r="D5" s="120"/>
      <c r="E5" s="106"/>
    </row>
    <row r="6" spans="1:5" x14ac:dyDescent="0.3">
      <c r="A6" s="114" t="s">
        <v>2</v>
      </c>
      <c r="B6" s="114"/>
      <c r="C6" s="114"/>
      <c r="D6" s="114"/>
      <c r="E6" s="106"/>
    </row>
    <row r="7" spans="1:5" x14ac:dyDescent="0.3">
      <c r="A7" s="114" t="s">
        <v>3</v>
      </c>
      <c r="B7" s="114"/>
      <c r="C7" s="114"/>
      <c r="D7" s="114"/>
      <c r="E7" s="106"/>
    </row>
    <row r="8" spans="1:5" ht="10.5" customHeight="1" x14ac:dyDescent="0.3">
      <c r="A8" s="1"/>
      <c r="B8" s="1"/>
      <c r="C8" s="1"/>
      <c r="D8" s="1"/>
    </row>
    <row r="9" spans="1:5" x14ac:dyDescent="0.3">
      <c r="A9" s="114" t="s">
        <v>4</v>
      </c>
      <c r="B9" s="114"/>
      <c r="C9" s="114"/>
      <c r="D9" s="114"/>
      <c r="E9" s="106"/>
    </row>
    <row r="10" spans="1:5" ht="31.5" customHeight="1" x14ac:dyDescent="0.3">
      <c r="A10" s="115" t="s">
        <v>5</v>
      </c>
      <c r="B10" s="115"/>
      <c r="C10" s="115"/>
      <c r="D10" s="115"/>
      <c r="E10" s="106"/>
    </row>
    <row r="11" spans="1:5" ht="9" customHeight="1" x14ac:dyDescent="0.3">
      <c r="A11" s="1"/>
      <c r="B11" s="1"/>
      <c r="C11" s="1"/>
      <c r="D11" s="1"/>
    </row>
    <row r="12" spans="1:5" x14ac:dyDescent="0.3">
      <c r="A12" s="116" t="s">
        <v>6</v>
      </c>
      <c r="B12" s="116"/>
      <c r="C12" s="116"/>
      <c r="D12" s="116"/>
      <c r="E12" s="106"/>
    </row>
    <row r="13" spans="1:5" x14ac:dyDescent="0.3">
      <c r="A13" s="106" t="s">
        <v>7</v>
      </c>
      <c r="B13" s="106"/>
      <c r="C13" s="106"/>
      <c r="D13" s="106"/>
      <c r="E13" s="106"/>
    </row>
    <row r="15" spans="1:5" ht="18" x14ac:dyDescent="0.35">
      <c r="A15" s="117" t="s">
        <v>54</v>
      </c>
      <c r="B15" s="117"/>
      <c r="C15" s="117"/>
      <c r="D15" s="117"/>
      <c r="E15" s="106"/>
    </row>
    <row r="16" spans="1:5" x14ac:dyDescent="0.3">
      <c r="A16" s="106" t="s">
        <v>8</v>
      </c>
      <c r="B16" s="106"/>
      <c r="C16" s="106"/>
      <c r="D16" s="106"/>
      <c r="E16" s="106"/>
    </row>
    <row r="17" spans="1:5" ht="15" thickBot="1" x14ac:dyDescent="0.35"/>
    <row r="18" spans="1:5" ht="51.6" customHeight="1" thickBot="1" x14ac:dyDescent="0.35">
      <c r="A18" s="74" t="s">
        <v>50</v>
      </c>
      <c r="B18" s="75" t="s">
        <v>51</v>
      </c>
      <c r="C18" s="75" t="s">
        <v>47</v>
      </c>
      <c r="D18" s="75" t="s">
        <v>52</v>
      </c>
      <c r="E18" s="76" t="s">
        <v>53</v>
      </c>
    </row>
    <row r="19" spans="1:5" ht="64.650000000000006" customHeight="1" thickBot="1" x14ac:dyDescent="0.35">
      <c r="A19" s="77" t="s">
        <v>56</v>
      </c>
      <c r="B19" s="78" t="s">
        <v>55</v>
      </c>
      <c r="C19" s="80">
        <v>1</v>
      </c>
      <c r="D19" s="101"/>
      <c r="E19" s="92">
        <f>D19*C19</f>
        <v>0</v>
      </c>
    </row>
    <row r="20" spans="1:5" ht="63.6" customHeight="1" thickBot="1" x14ac:dyDescent="0.35">
      <c r="A20" s="85" t="s">
        <v>57</v>
      </c>
      <c r="B20" s="86" t="s">
        <v>55</v>
      </c>
      <c r="C20" s="87">
        <v>1</v>
      </c>
      <c r="D20" s="102"/>
      <c r="E20" s="91">
        <f>D20*C20</f>
        <v>0</v>
      </c>
    </row>
    <row r="21" spans="1:5" ht="18" thickBot="1" x14ac:dyDescent="0.35">
      <c r="A21" s="107" t="s">
        <v>69</v>
      </c>
      <c r="B21" s="108"/>
      <c r="C21" s="108"/>
      <c r="D21" s="108"/>
      <c r="E21" s="109"/>
    </row>
    <row r="22" spans="1:5" ht="149.4" customHeight="1" x14ac:dyDescent="0.3">
      <c r="A22" s="88" t="s">
        <v>70</v>
      </c>
      <c r="B22" s="105" t="s">
        <v>71</v>
      </c>
      <c r="C22" s="81">
        <v>1</v>
      </c>
      <c r="D22" s="103"/>
      <c r="E22" s="90">
        <f>D22*C22</f>
        <v>0</v>
      </c>
    </row>
    <row r="23" spans="1:5" ht="66" customHeight="1" x14ac:dyDescent="0.3">
      <c r="A23" s="82" t="s">
        <v>59</v>
      </c>
      <c r="B23" s="83" t="s">
        <v>58</v>
      </c>
      <c r="C23" s="81">
        <v>6</v>
      </c>
      <c r="D23" s="84"/>
      <c r="E23" s="89">
        <f>E22*C23</f>
        <v>0</v>
      </c>
    </row>
    <row r="24" spans="1:5" ht="73.349999999999994" customHeight="1" x14ac:dyDescent="0.3">
      <c r="A24" s="79" t="s">
        <v>60</v>
      </c>
      <c r="B24" s="83" t="s">
        <v>48</v>
      </c>
      <c r="C24" s="83">
        <v>6</v>
      </c>
      <c r="D24" s="104"/>
      <c r="E24" s="89">
        <f>D24*C24</f>
        <v>0</v>
      </c>
    </row>
    <row r="25" spans="1:5" ht="79.650000000000006" customHeight="1" thickBot="1" x14ac:dyDescent="0.35">
      <c r="A25" s="79" t="s">
        <v>61</v>
      </c>
      <c r="B25" s="83" t="s">
        <v>49</v>
      </c>
      <c r="C25" s="83">
        <v>18</v>
      </c>
      <c r="D25" s="104"/>
      <c r="E25" s="89">
        <f>D25*C25</f>
        <v>0</v>
      </c>
    </row>
    <row r="26" spans="1:5" ht="63" customHeight="1" x14ac:dyDescent="0.3">
      <c r="A26" s="93" t="s">
        <v>62</v>
      </c>
      <c r="B26" s="94"/>
      <c r="C26" s="94"/>
      <c r="D26" s="110">
        <f>E19+E20</f>
        <v>0</v>
      </c>
      <c r="E26" s="111"/>
    </row>
    <row r="27" spans="1:5" ht="75" customHeight="1" thickBot="1" x14ac:dyDescent="0.35">
      <c r="A27" s="96" t="s">
        <v>63</v>
      </c>
      <c r="B27" s="95"/>
      <c r="C27" s="95"/>
      <c r="D27" s="112">
        <f>E23+E24+E25</f>
        <v>0</v>
      </c>
      <c r="E27" s="113"/>
    </row>
    <row r="28" spans="1:5" x14ac:dyDescent="0.3">
      <c r="E28" s="73"/>
    </row>
    <row r="30" spans="1:5" x14ac:dyDescent="0.3">
      <c r="A30" s="118" t="s">
        <v>9</v>
      </c>
      <c r="B30" s="118"/>
    </row>
    <row r="32" spans="1:5" x14ac:dyDescent="0.3">
      <c r="A32" s="106" t="s">
        <v>10</v>
      </c>
      <c r="B32" s="106"/>
      <c r="D32" s="1" t="s">
        <v>11</v>
      </c>
    </row>
    <row r="33" spans="4:4" x14ac:dyDescent="0.3">
      <c r="D33" s="2" t="s">
        <v>12</v>
      </c>
    </row>
  </sheetData>
  <mergeCells count="17">
    <mergeCell ref="A6:E6"/>
    <mergeCell ref="A7:E7"/>
    <mergeCell ref="A16:E16"/>
    <mergeCell ref="A1:D2"/>
    <mergeCell ref="A30:B30"/>
    <mergeCell ref="A3:E3"/>
    <mergeCell ref="A4:E4"/>
    <mergeCell ref="A5:E5"/>
    <mergeCell ref="A32:B32"/>
    <mergeCell ref="A21:E21"/>
    <mergeCell ref="D26:E26"/>
    <mergeCell ref="D27:E27"/>
    <mergeCell ref="A9:E9"/>
    <mergeCell ref="A10:E10"/>
    <mergeCell ref="A12:E12"/>
    <mergeCell ref="A13:E13"/>
    <mergeCell ref="A15:E15"/>
  </mergeCell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G18"/>
  <sheetViews>
    <sheetView zoomScaleNormal="100" workbookViewId="0">
      <selection activeCell="D6" sqref="D6"/>
    </sheetView>
  </sheetViews>
  <sheetFormatPr defaultColWidth="9.109375" defaultRowHeight="14.4" x14ac:dyDescent="0.3"/>
  <cols>
    <col min="1" max="1" width="9.109375" style="3"/>
    <col min="2" max="2" width="46" style="3" customWidth="1"/>
    <col min="3" max="3" width="13.5546875" style="3" customWidth="1"/>
    <col min="4" max="4" width="15.109375" style="4" customWidth="1"/>
    <col min="5" max="5" width="16.5546875" style="4" customWidth="1"/>
    <col min="6" max="6" width="16.44140625" style="5" customWidth="1"/>
    <col min="7" max="7" width="17" style="5" customWidth="1"/>
    <col min="8" max="8" width="16.5546875" style="5" customWidth="1"/>
    <col min="9" max="9" width="16.44140625" style="5" customWidth="1"/>
    <col min="10" max="10" width="39.5546875" style="3" customWidth="1"/>
    <col min="11" max="1021" width="9.109375" style="3"/>
  </cols>
  <sheetData>
    <row r="1" spans="1:10" ht="21" customHeight="1" x14ac:dyDescent="0.3">
      <c r="A1" s="121" t="s">
        <v>66</v>
      </c>
      <c r="B1" s="121"/>
      <c r="C1" s="122"/>
    </row>
    <row r="2" spans="1:10" ht="9.75" customHeight="1" x14ac:dyDescent="0.3"/>
    <row r="3" spans="1:10" s="6" customFormat="1" ht="15.75" customHeight="1" x14ac:dyDescent="0.3">
      <c r="A3" s="123" t="s">
        <v>13</v>
      </c>
      <c r="B3" s="123"/>
      <c r="D3" s="7"/>
      <c r="E3" s="7"/>
      <c r="F3" s="7"/>
      <c r="G3" s="7"/>
      <c r="H3" s="7"/>
      <c r="I3" s="7"/>
    </row>
    <row r="4" spans="1:10" ht="9.75" customHeight="1" thickBot="1" x14ac:dyDescent="0.35"/>
    <row r="5" spans="1:10" s="12" customFormat="1" ht="42" thickBot="1" x14ac:dyDescent="0.35">
      <c r="A5" s="8" t="s">
        <v>14</v>
      </c>
      <c r="B5" s="9" t="s">
        <v>15</v>
      </c>
      <c r="C5" s="9" t="s">
        <v>16</v>
      </c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0" t="s">
        <v>22</v>
      </c>
      <c r="J5" s="11" t="s">
        <v>23</v>
      </c>
    </row>
    <row r="6" spans="1:10" x14ac:dyDescent="0.3">
      <c r="A6" s="13">
        <v>1</v>
      </c>
      <c r="B6" s="14" t="s">
        <v>24</v>
      </c>
      <c r="C6" s="15">
        <v>62500</v>
      </c>
      <c r="D6" s="16"/>
      <c r="E6" s="17">
        <f t="shared" ref="E6:E11" si="0">D6*1.21</f>
        <v>0</v>
      </c>
      <c r="F6" s="97">
        <f t="shared" ref="F6:F11" si="1">D6*C6</f>
        <v>0</v>
      </c>
      <c r="G6" s="97">
        <f t="shared" ref="G6:G11" si="2">E6*C6</f>
        <v>0</v>
      </c>
      <c r="H6" s="97">
        <f t="shared" ref="H6:H11" si="3">F6*8</f>
        <v>0</v>
      </c>
      <c r="I6" s="97">
        <f t="shared" ref="I6:I11" si="4">G6*8</f>
        <v>0</v>
      </c>
      <c r="J6" s="18"/>
    </row>
    <row r="7" spans="1:10" x14ac:dyDescent="0.3">
      <c r="A7" s="19">
        <v>2</v>
      </c>
      <c r="B7" s="20" t="s">
        <v>25</v>
      </c>
      <c r="C7" s="21">
        <v>27800</v>
      </c>
      <c r="D7" s="22"/>
      <c r="E7" s="23">
        <f t="shared" si="0"/>
        <v>0</v>
      </c>
      <c r="F7" s="98">
        <f t="shared" si="1"/>
        <v>0</v>
      </c>
      <c r="G7" s="98">
        <f t="shared" si="2"/>
        <v>0</v>
      </c>
      <c r="H7" s="98">
        <f t="shared" si="3"/>
        <v>0</v>
      </c>
      <c r="I7" s="98">
        <f t="shared" si="4"/>
        <v>0</v>
      </c>
      <c r="J7" s="24"/>
    </row>
    <row r="8" spans="1:10" x14ac:dyDescent="0.3">
      <c r="A8" s="19">
        <v>3</v>
      </c>
      <c r="B8" s="20" t="s">
        <v>67</v>
      </c>
      <c r="C8" s="21">
        <v>700</v>
      </c>
      <c r="D8" s="22"/>
      <c r="E8" s="23">
        <f t="shared" si="0"/>
        <v>0</v>
      </c>
      <c r="F8" s="98">
        <f t="shared" si="1"/>
        <v>0</v>
      </c>
      <c r="G8" s="98">
        <f t="shared" si="2"/>
        <v>0</v>
      </c>
      <c r="H8" s="98">
        <f t="shared" si="3"/>
        <v>0</v>
      </c>
      <c r="I8" s="98">
        <f t="shared" si="4"/>
        <v>0</v>
      </c>
      <c r="J8" s="24"/>
    </row>
    <row r="9" spans="1:10" x14ac:dyDescent="0.3">
      <c r="A9" s="19">
        <v>4</v>
      </c>
      <c r="B9" s="20" t="s">
        <v>68</v>
      </c>
      <c r="C9" s="21">
        <v>20</v>
      </c>
      <c r="D9" s="22"/>
      <c r="E9" s="23">
        <f t="shared" si="0"/>
        <v>0</v>
      </c>
      <c r="F9" s="98">
        <f t="shared" si="1"/>
        <v>0</v>
      </c>
      <c r="G9" s="98">
        <f t="shared" si="2"/>
        <v>0</v>
      </c>
      <c r="H9" s="98">
        <f t="shared" si="3"/>
        <v>0</v>
      </c>
      <c r="I9" s="98">
        <f t="shared" si="4"/>
        <v>0</v>
      </c>
      <c r="J9" s="24"/>
    </row>
    <row r="10" spans="1:10" x14ac:dyDescent="0.3">
      <c r="A10" s="19"/>
      <c r="B10" s="20"/>
      <c r="C10" s="21"/>
      <c r="D10" s="22"/>
      <c r="E10" s="23">
        <f t="shared" si="0"/>
        <v>0</v>
      </c>
      <c r="F10" s="98">
        <f t="shared" si="1"/>
        <v>0</v>
      </c>
      <c r="G10" s="98">
        <f t="shared" si="2"/>
        <v>0</v>
      </c>
      <c r="H10" s="98">
        <f t="shared" si="3"/>
        <v>0</v>
      </c>
      <c r="I10" s="98">
        <f t="shared" si="4"/>
        <v>0</v>
      </c>
      <c r="J10" s="24"/>
    </row>
    <row r="11" spans="1:10" x14ac:dyDescent="0.3">
      <c r="A11" s="19"/>
      <c r="B11" s="20"/>
      <c r="C11" s="21"/>
      <c r="D11" s="22"/>
      <c r="E11" s="23">
        <f t="shared" si="0"/>
        <v>0</v>
      </c>
      <c r="F11" s="98">
        <f t="shared" si="1"/>
        <v>0</v>
      </c>
      <c r="G11" s="98">
        <f t="shared" si="2"/>
        <v>0</v>
      </c>
      <c r="H11" s="98">
        <f t="shared" si="3"/>
        <v>0</v>
      </c>
      <c r="I11" s="98">
        <f t="shared" si="4"/>
        <v>0</v>
      </c>
      <c r="J11" s="24"/>
    </row>
    <row r="12" spans="1:10" ht="15" customHeight="1" thickBot="1" x14ac:dyDescent="0.35">
      <c r="A12" s="27"/>
      <c r="C12" s="28"/>
    </row>
    <row r="13" spans="1:10" s="33" customFormat="1" ht="15" thickBot="1" x14ac:dyDescent="0.35">
      <c r="A13" s="124" t="s">
        <v>26</v>
      </c>
      <c r="B13" s="124"/>
      <c r="C13" s="30"/>
      <c r="D13" s="31"/>
      <c r="E13" s="31"/>
      <c r="F13" s="99">
        <f>SUM(F6:F11)</f>
        <v>0</v>
      </c>
      <c r="G13" s="99">
        <f>SUM(G6:G11)</f>
        <v>0</v>
      </c>
      <c r="H13" s="100">
        <f>SUM(H6:H11)</f>
        <v>0</v>
      </c>
      <c r="I13" s="99">
        <f>SUM(I6:I11)</f>
        <v>0</v>
      </c>
      <c r="J13" s="32"/>
    </row>
    <row r="14" spans="1:10" s="33" customFormat="1" x14ac:dyDescent="0.3">
      <c r="A14" s="34"/>
      <c r="B14" s="34"/>
      <c r="D14" s="35"/>
      <c r="E14" s="35"/>
      <c r="F14" s="36"/>
      <c r="G14" s="36"/>
      <c r="H14" s="36"/>
      <c r="I14" s="36"/>
    </row>
    <row r="15" spans="1:10" s="33" customFormat="1" x14ac:dyDescent="0.3">
      <c r="A15" s="37"/>
      <c r="B15" s="3"/>
      <c r="C15" s="3"/>
      <c r="D15" s="4"/>
      <c r="E15" s="4"/>
      <c r="F15" s="5"/>
      <c r="G15" s="5"/>
      <c r="H15" s="5"/>
      <c r="I15" s="5"/>
      <c r="J15" s="3"/>
    </row>
    <row r="16" spans="1:10" s="33" customFormat="1" x14ac:dyDescent="0.3">
      <c r="A16" s="116" t="s">
        <v>27</v>
      </c>
      <c r="B16" s="116"/>
      <c r="C16" s="116"/>
      <c r="D16" s="116"/>
      <c r="E16" s="116"/>
      <c r="F16" s="116"/>
      <c r="G16" s="116"/>
      <c r="H16" s="116"/>
      <c r="I16" s="116"/>
      <c r="J16" s="116"/>
    </row>
    <row r="17" spans="1:10" ht="15" thickBot="1" x14ac:dyDescent="0.35"/>
    <row r="18" spans="1:10" ht="39.75" customHeight="1" thickBot="1" x14ac:dyDescent="0.35">
      <c r="A18" s="125" t="s">
        <v>28</v>
      </c>
      <c r="B18" s="125"/>
      <c r="C18" s="125" t="s">
        <v>29</v>
      </c>
      <c r="D18" s="125"/>
      <c r="E18" s="125"/>
      <c r="F18" s="38"/>
      <c r="G18" s="125" t="s">
        <v>30</v>
      </c>
      <c r="H18" s="125"/>
      <c r="I18" s="125"/>
      <c r="J18" s="125"/>
    </row>
  </sheetData>
  <mergeCells count="7">
    <mergeCell ref="A1:C1"/>
    <mergeCell ref="A3:B3"/>
    <mergeCell ref="A13:B13"/>
    <mergeCell ref="A16:J16"/>
    <mergeCell ref="A18:B18"/>
    <mergeCell ref="C18:E18"/>
    <mergeCell ref="G18:J18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47"/>
  <sheetViews>
    <sheetView topLeftCell="B20" zoomScaleNormal="100" workbookViewId="0">
      <selection activeCell="L38" sqref="L38"/>
    </sheetView>
  </sheetViews>
  <sheetFormatPr defaultColWidth="9.109375" defaultRowHeight="14.4" x14ac:dyDescent="0.3"/>
  <cols>
    <col min="1" max="1" width="14" style="3" customWidth="1"/>
    <col min="2" max="2" width="17.88671875" style="3" customWidth="1"/>
    <col min="3" max="3" width="27.88671875" style="3" customWidth="1"/>
    <col min="4" max="4" width="15.5546875" style="3" customWidth="1"/>
    <col min="5" max="5" width="38.88671875" style="3" customWidth="1"/>
    <col min="6" max="6" width="16.44140625" style="39" customWidth="1"/>
    <col min="7" max="7" width="14.109375" style="38" customWidth="1"/>
    <col min="8" max="8" width="14.44140625" style="40" customWidth="1"/>
    <col min="9" max="9" width="14.109375" style="38" customWidth="1"/>
    <col min="10" max="10" width="16.44140625" style="5" customWidth="1"/>
    <col min="11" max="11" width="17" style="41" customWidth="1"/>
    <col min="12" max="12" width="16.5546875" style="5" customWidth="1"/>
    <col min="13" max="13" width="16.44140625" style="5" customWidth="1"/>
    <col min="14" max="14" width="30.88671875" style="3" customWidth="1"/>
    <col min="15" max="1024" width="9.109375" style="3"/>
  </cols>
  <sheetData>
    <row r="1" spans="1:14" ht="24" customHeight="1" x14ac:dyDescent="0.3">
      <c r="A1" s="121" t="s">
        <v>65</v>
      </c>
      <c r="B1" s="121"/>
      <c r="C1" s="121"/>
      <c r="D1" s="121"/>
      <c r="E1" s="121"/>
      <c r="F1" s="121"/>
      <c r="G1" s="121"/>
      <c r="H1" s="121"/>
      <c r="I1" s="5"/>
      <c r="K1" s="5"/>
      <c r="M1" s="3"/>
    </row>
    <row r="2" spans="1:14" s="6" customFormat="1" ht="15.75" customHeight="1" x14ac:dyDescent="0.3">
      <c r="A2" s="123" t="s">
        <v>13</v>
      </c>
      <c r="B2" s="123"/>
      <c r="G2" s="7"/>
      <c r="H2" s="7"/>
      <c r="I2" s="7"/>
      <c r="J2" s="7"/>
      <c r="K2" s="7"/>
      <c r="L2" s="7"/>
    </row>
    <row r="3" spans="1:14" ht="15.75" customHeight="1" x14ac:dyDescent="0.3"/>
    <row r="4" spans="1:14" s="44" customFormat="1" ht="27.6" x14ac:dyDescent="0.3">
      <c r="A4" s="8" t="s">
        <v>31</v>
      </c>
      <c r="B4" s="9" t="s">
        <v>32</v>
      </c>
      <c r="C4" s="9" t="s">
        <v>33</v>
      </c>
      <c r="D4" s="9" t="s">
        <v>64</v>
      </c>
      <c r="E4" s="9" t="s">
        <v>34</v>
      </c>
      <c r="F4" s="10" t="s">
        <v>35</v>
      </c>
      <c r="G4" s="10" t="s">
        <v>36</v>
      </c>
      <c r="H4" s="42" t="s">
        <v>37</v>
      </c>
      <c r="I4" s="10" t="s">
        <v>38</v>
      </c>
      <c r="J4" s="10" t="s">
        <v>39</v>
      </c>
      <c r="K4" s="43" t="s">
        <v>40</v>
      </c>
      <c r="L4" s="10" t="s">
        <v>41</v>
      </c>
      <c r="M4" s="10" t="s">
        <v>42</v>
      </c>
      <c r="N4" s="11" t="s">
        <v>23</v>
      </c>
    </row>
    <row r="5" spans="1:14" x14ac:dyDescent="0.3">
      <c r="A5" s="13">
        <v>1</v>
      </c>
      <c r="B5" s="45"/>
      <c r="C5" s="46"/>
      <c r="D5" s="46"/>
      <c r="E5" s="46"/>
      <c r="F5" s="47"/>
      <c r="G5" s="48">
        <f t="shared" ref="G5:G34" si="0">F5*1.21</f>
        <v>0</v>
      </c>
      <c r="H5" s="49"/>
      <c r="I5" s="48">
        <f t="shared" ref="I5:I34" si="1">F5*H5</f>
        <v>0</v>
      </c>
      <c r="J5" s="17">
        <f t="shared" ref="J5:J34" si="2">I5*1.21</f>
        <v>0</v>
      </c>
      <c r="K5" s="50">
        <f t="shared" ref="K5:K34" si="3">H5*8</f>
        <v>0</v>
      </c>
      <c r="L5" s="17">
        <f t="shared" ref="L5:L34" si="4">K5*F5</f>
        <v>0</v>
      </c>
      <c r="M5" s="17">
        <f t="shared" ref="M5:M34" si="5">L5*1.21</f>
        <v>0</v>
      </c>
      <c r="N5" s="18"/>
    </row>
    <row r="6" spans="1:14" x14ac:dyDescent="0.3">
      <c r="A6" s="19">
        <v>2</v>
      </c>
      <c r="B6" s="51"/>
      <c r="C6" s="52"/>
      <c r="D6" s="52"/>
      <c r="E6" s="52"/>
      <c r="F6" s="53"/>
      <c r="G6" s="54">
        <f t="shared" si="0"/>
        <v>0</v>
      </c>
      <c r="H6" s="55"/>
      <c r="I6" s="54">
        <f t="shared" si="1"/>
        <v>0</v>
      </c>
      <c r="J6" s="23">
        <f t="shared" si="2"/>
        <v>0</v>
      </c>
      <c r="K6" s="56">
        <f t="shared" si="3"/>
        <v>0</v>
      </c>
      <c r="L6" s="23">
        <f t="shared" si="4"/>
        <v>0</v>
      </c>
      <c r="M6" s="23">
        <f t="shared" si="5"/>
        <v>0</v>
      </c>
      <c r="N6" s="24"/>
    </row>
    <row r="7" spans="1:14" x14ac:dyDescent="0.3">
      <c r="A7" s="19">
        <v>3</v>
      </c>
      <c r="B7" s="51"/>
      <c r="C7" s="52"/>
      <c r="D7" s="52"/>
      <c r="E7" s="52"/>
      <c r="F7" s="53"/>
      <c r="G7" s="54">
        <f t="shared" si="0"/>
        <v>0</v>
      </c>
      <c r="H7" s="55"/>
      <c r="I7" s="54">
        <f t="shared" si="1"/>
        <v>0</v>
      </c>
      <c r="J7" s="23">
        <f t="shared" si="2"/>
        <v>0</v>
      </c>
      <c r="K7" s="56">
        <f t="shared" si="3"/>
        <v>0</v>
      </c>
      <c r="L7" s="23">
        <f t="shared" si="4"/>
        <v>0</v>
      </c>
      <c r="M7" s="23">
        <f t="shared" si="5"/>
        <v>0</v>
      </c>
      <c r="N7" s="24"/>
    </row>
    <row r="8" spans="1:14" x14ac:dyDescent="0.3">
      <c r="A8" s="19">
        <v>4</v>
      </c>
      <c r="B8" s="51"/>
      <c r="C8" s="52"/>
      <c r="D8" s="52"/>
      <c r="E8" s="52"/>
      <c r="F8" s="53"/>
      <c r="G8" s="54">
        <f t="shared" si="0"/>
        <v>0</v>
      </c>
      <c r="H8" s="55"/>
      <c r="I8" s="54">
        <f t="shared" si="1"/>
        <v>0</v>
      </c>
      <c r="J8" s="23">
        <f t="shared" si="2"/>
        <v>0</v>
      </c>
      <c r="K8" s="56">
        <f t="shared" si="3"/>
        <v>0</v>
      </c>
      <c r="L8" s="23">
        <f t="shared" si="4"/>
        <v>0</v>
      </c>
      <c r="M8" s="23">
        <f t="shared" si="5"/>
        <v>0</v>
      </c>
      <c r="N8" s="24"/>
    </row>
    <row r="9" spans="1:14" x14ac:dyDescent="0.3">
      <c r="A9" s="19">
        <v>5</v>
      </c>
      <c r="B9" s="51"/>
      <c r="C9" s="52"/>
      <c r="D9" s="52"/>
      <c r="E9" s="52"/>
      <c r="F9" s="53"/>
      <c r="G9" s="54">
        <f t="shared" si="0"/>
        <v>0</v>
      </c>
      <c r="H9" s="55"/>
      <c r="I9" s="54">
        <f t="shared" si="1"/>
        <v>0</v>
      </c>
      <c r="J9" s="23">
        <f t="shared" si="2"/>
        <v>0</v>
      </c>
      <c r="K9" s="56">
        <f t="shared" si="3"/>
        <v>0</v>
      </c>
      <c r="L9" s="23">
        <f t="shared" si="4"/>
        <v>0</v>
      </c>
      <c r="M9" s="23">
        <f t="shared" si="5"/>
        <v>0</v>
      </c>
      <c r="N9" s="24"/>
    </row>
    <row r="10" spans="1:14" x14ac:dyDescent="0.3">
      <c r="A10" s="19">
        <v>6</v>
      </c>
      <c r="B10" s="51"/>
      <c r="C10" s="52"/>
      <c r="D10" s="52"/>
      <c r="E10" s="52"/>
      <c r="F10" s="53"/>
      <c r="G10" s="54">
        <f t="shared" si="0"/>
        <v>0</v>
      </c>
      <c r="H10" s="55"/>
      <c r="I10" s="54">
        <f t="shared" si="1"/>
        <v>0</v>
      </c>
      <c r="J10" s="23">
        <f t="shared" si="2"/>
        <v>0</v>
      </c>
      <c r="K10" s="56">
        <f t="shared" si="3"/>
        <v>0</v>
      </c>
      <c r="L10" s="23">
        <f t="shared" si="4"/>
        <v>0</v>
      </c>
      <c r="M10" s="23">
        <f t="shared" si="5"/>
        <v>0</v>
      </c>
      <c r="N10" s="24"/>
    </row>
    <row r="11" spans="1:14" x14ac:dyDescent="0.3">
      <c r="A11" s="19">
        <v>7</v>
      </c>
      <c r="B11" s="51"/>
      <c r="C11" s="52"/>
      <c r="D11" s="52"/>
      <c r="E11" s="52"/>
      <c r="F11" s="53"/>
      <c r="G11" s="54">
        <f t="shared" si="0"/>
        <v>0</v>
      </c>
      <c r="H11" s="55"/>
      <c r="I11" s="54">
        <f t="shared" si="1"/>
        <v>0</v>
      </c>
      <c r="J11" s="23">
        <f t="shared" si="2"/>
        <v>0</v>
      </c>
      <c r="K11" s="56">
        <f t="shared" si="3"/>
        <v>0</v>
      </c>
      <c r="L11" s="23">
        <f t="shared" si="4"/>
        <v>0</v>
      </c>
      <c r="M11" s="23">
        <f t="shared" si="5"/>
        <v>0</v>
      </c>
      <c r="N11" s="24"/>
    </row>
    <row r="12" spans="1:14" x14ac:dyDescent="0.3">
      <c r="A12" s="19">
        <v>8</v>
      </c>
      <c r="B12" s="51"/>
      <c r="C12" s="52"/>
      <c r="D12" s="52"/>
      <c r="E12" s="52"/>
      <c r="F12" s="53"/>
      <c r="G12" s="54">
        <f t="shared" si="0"/>
        <v>0</v>
      </c>
      <c r="H12" s="55"/>
      <c r="I12" s="54">
        <f t="shared" si="1"/>
        <v>0</v>
      </c>
      <c r="J12" s="23">
        <f t="shared" si="2"/>
        <v>0</v>
      </c>
      <c r="K12" s="56">
        <f t="shared" si="3"/>
        <v>0</v>
      </c>
      <c r="L12" s="23">
        <f t="shared" si="4"/>
        <v>0</v>
      </c>
      <c r="M12" s="23">
        <f t="shared" si="5"/>
        <v>0</v>
      </c>
      <c r="N12" s="24"/>
    </row>
    <row r="13" spans="1:14" x14ac:dyDescent="0.3">
      <c r="A13" s="19">
        <v>9</v>
      </c>
      <c r="B13" s="51"/>
      <c r="C13" s="52"/>
      <c r="D13" s="52"/>
      <c r="E13" s="52"/>
      <c r="F13" s="53"/>
      <c r="G13" s="54">
        <f t="shared" si="0"/>
        <v>0</v>
      </c>
      <c r="H13" s="55"/>
      <c r="I13" s="54">
        <f t="shared" si="1"/>
        <v>0</v>
      </c>
      <c r="J13" s="23">
        <f t="shared" si="2"/>
        <v>0</v>
      </c>
      <c r="K13" s="56">
        <f t="shared" si="3"/>
        <v>0</v>
      </c>
      <c r="L13" s="23">
        <f t="shared" si="4"/>
        <v>0</v>
      </c>
      <c r="M13" s="23">
        <f t="shared" si="5"/>
        <v>0</v>
      </c>
      <c r="N13" s="24"/>
    </row>
    <row r="14" spans="1:14" x14ac:dyDescent="0.3">
      <c r="A14" s="19">
        <v>10</v>
      </c>
      <c r="B14" s="51"/>
      <c r="C14" s="52"/>
      <c r="D14" s="52"/>
      <c r="E14" s="52"/>
      <c r="F14" s="53"/>
      <c r="G14" s="54">
        <f t="shared" si="0"/>
        <v>0</v>
      </c>
      <c r="H14" s="55"/>
      <c r="I14" s="54">
        <f t="shared" si="1"/>
        <v>0</v>
      </c>
      <c r="J14" s="23">
        <f t="shared" si="2"/>
        <v>0</v>
      </c>
      <c r="K14" s="56">
        <f t="shared" si="3"/>
        <v>0</v>
      </c>
      <c r="L14" s="23">
        <f t="shared" si="4"/>
        <v>0</v>
      </c>
      <c r="M14" s="23">
        <f t="shared" si="5"/>
        <v>0</v>
      </c>
      <c r="N14" s="24"/>
    </row>
    <row r="15" spans="1:14" x14ac:dyDescent="0.3">
      <c r="A15" s="19">
        <v>11</v>
      </c>
      <c r="B15" s="51"/>
      <c r="C15" s="52"/>
      <c r="D15" s="52"/>
      <c r="E15" s="52"/>
      <c r="F15" s="53"/>
      <c r="G15" s="54">
        <f t="shared" si="0"/>
        <v>0</v>
      </c>
      <c r="H15" s="55"/>
      <c r="I15" s="54">
        <f t="shared" si="1"/>
        <v>0</v>
      </c>
      <c r="J15" s="23">
        <f t="shared" si="2"/>
        <v>0</v>
      </c>
      <c r="K15" s="56">
        <f t="shared" si="3"/>
        <v>0</v>
      </c>
      <c r="L15" s="23">
        <f t="shared" si="4"/>
        <v>0</v>
      </c>
      <c r="M15" s="23">
        <f t="shared" si="5"/>
        <v>0</v>
      </c>
      <c r="N15" s="24"/>
    </row>
    <row r="16" spans="1:14" x14ac:dyDescent="0.3">
      <c r="A16" s="19">
        <v>12</v>
      </c>
      <c r="B16" s="51"/>
      <c r="C16" s="52"/>
      <c r="D16" s="52"/>
      <c r="E16" s="52"/>
      <c r="F16" s="53"/>
      <c r="G16" s="54">
        <f t="shared" si="0"/>
        <v>0</v>
      </c>
      <c r="H16" s="55"/>
      <c r="I16" s="54">
        <f t="shared" si="1"/>
        <v>0</v>
      </c>
      <c r="J16" s="23">
        <f t="shared" si="2"/>
        <v>0</v>
      </c>
      <c r="K16" s="56">
        <f t="shared" si="3"/>
        <v>0</v>
      </c>
      <c r="L16" s="23">
        <f t="shared" si="4"/>
        <v>0</v>
      </c>
      <c r="M16" s="23">
        <f t="shared" si="5"/>
        <v>0</v>
      </c>
      <c r="N16" s="24"/>
    </row>
    <row r="17" spans="1:14" x14ac:dyDescent="0.3">
      <c r="A17" s="19">
        <v>13</v>
      </c>
      <c r="B17" s="51"/>
      <c r="C17" s="52"/>
      <c r="D17" s="52"/>
      <c r="E17" s="52"/>
      <c r="F17" s="53"/>
      <c r="G17" s="54">
        <f t="shared" si="0"/>
        <v>0</v>
      </c>
      <c r="H17" s="55"/>
      <c r="I17" s="54">
        <f t="shared" si="1"/>
        <v>0</v>
      </c>
      <c r="J17" s="23">
        <f t="shared" si="2"/>
        <v>0</v>
      </c>
      <c r="K17" s="56">
        <f t="shared" si="3"/>
        <v>0</v>
      </c>
      <c r="L17" s="23">
        <f t="shared" si="4"/>
        <v>0</v>
      </c>
      <c r="M17" s="23">
        <f t="shared" si="5"/>
        <v>0</v>
      </c>
      <c r="N17" s="24"/>
    </row>
    <row r="18" spans="1:14" x14ac:dyDescent="0.3">
      <c r="A18" s="19">
        <v>14</v>
      </c>
      <c r="B18" s="51"/>
      <c r="C18" s="52"/>
      <c r="D18" s="52"/>
      <c r="E18" s="52"/>
      <c r="F18" s="53"/>
      <c r="G18" s="54">
        <f t="shared" si="0"/>
        <v>0</v>
      </c>
      <c r="H18" s="55"/>
      <c r="I18" s="54">
        <f t="shared" si="1"/>
        <v>0</v>
      </c>
      <c r="J18" s="23">
        <f t="shared" si="2"/>
        <v>0</v>
      </c>
      <c r="K18" s="56">
        <f t="shared" si="3"/>
        <v>0</v>
      </c>
      <c r="L18" s="23">
        <f t="shared" si="4"/>
        <v>0</v>
      </c>
      <c r="M18" s="23">
        <f t="shared" si="5"/>
        <v>0</v>
      </c>
      <c r="N18" s="24"/>
    </row>
    <row r="19" spans="1:14" x14ac:dyDescent="0.3">
      <c r="A19" s="19">
        <v>15</v>
      </c>
      <c r="B19" s="51"/>
      <c r="C19" s="52"/>
      <c r="D19" s="52"/>
      <c r="E19" s="52"/>
      <c r="F19" s="53"/>
      <c r="G19" s="54">
        <f t="shared" si="0"/>
        <v>0</v>
      </c>
      <c r="H19" s="55"/>
      <c r="I19" s="54">
        <f t="shared" si="1"/>
        <v>0</v>
      </c>
      <c r="J19" s="23">
        <f t="shared" si="2"/>
        <v>0</v>
      </c>
      <c r="K19" s="56">
        <f t="shared" si="3"/>
        <v>0</v>
      </c>
      <c r="L19" s="23">
        <f t="shared" si="4"/>
        <v>0</v>
      </c>
      <c r="M19" s="23">
        <f t="shared" si="5"/>
        <v>0</v>
      </c>
      <c r="N19" s="24"/>
    </row>
    <row r="20" spans="1:14" x14ac:dyDescent="0.3">
      <c r="A20" s="19">
        <v>16</v>
      </c>
      <c r="B20" s="51"/>
      <c r="C20" s="52"/>
      <c r="D20" s="52"/>
      <c r="E20" s="52"/>
      <c r="F20" s="53"/>
      <c r="G20" s="54">
        <f t="shared" si="0"/>
        <v>0</v>
      </c>
      <c r="H20" s="55"/>
      <c r="I20" s="54">
        <f t="shared" si="1"/>
        <v>0</v>
      </c>
      <c r="J20" s="23">
        <f t="shared" si="2"/>
        <v>0</v>
      </c>
      <c r="K20" s="56">
        <f t="shared" si="3"/>
        <v>0</v>
      </c>
      <c r="L20" s="23">
        <f t="shared" si="4"/>
        <v>0</v>
      </c>
      <c r="M20" s="23">
        <f t="shared" si="5"/>
        <v>0</v>
      </c>
      <c r="N20" s="24"/>
    </row>
    <row r="21" spans="1:14" x14ac:dyDescent="0.3">
      <c r="A21" s="19">
        <v>17</v>
      </c>
      <c r="B21" s="51"/>
      <c r="C21" s="52"/>
      <c r="D21" s="52"/>
      <c r="E21" s="52"/>
      <c r="F21" s="53"/>
      <c r="G21" s="54">
        <f t="shared" si="0"/>
        <v>0</v>
      </c>
      <c r="H21" s="55"/>
      <c r="I21" s="54">
        <f t="shared" si="1"/>
        <v>0</v>
      </c>
      <c r="J21" s="23">
        <f t="shared" si="2"/>
        <v>0</v>
      </c>
      <c r="K21" s="56">
        <f t="shared" si="3"/>
        <v>0</v>
      </c>
      <c r="L21" s="23">
        <f t="shared" si="4"/>
        <v>0</v>
      </c>
      <c r="M21" s="23">
        <f t="shared" si="5"/>
        <v>0</v>
      </c>
      <c r="N21" s="24"/>
    </row>
    <row r="22" spans="1:14" x14ac:dyDescent="0.3">
      <c r="A22" s="19">
        <v>18</v>
      </c>
      <c r="B22" s="51"/>
      <c r="C22" s="52"/>
      <c r="D22" s="52"/>
      <c r="E22" s="52"/>
      <c r="F22" s="53"/>
      <c r="G22" s="54">
        <f t="shared" si="0"/>
        <v>0</v>
      </c>
      <c r="H22" s="55"/>
      <c r="I22" s="54">
        <f t="shared" si="1"/>
        <v>0</v>
      </c>
      <c r="J22" s="23">
        <f t="shared" si="2"/>
        <v>0</v>
      </c>
      <c r="K22" s="56">
        <f t="shared" si="3"/>
        <v>0</v>
      </c>
      <c r="L22" s="23">
        <f t="shared" si="4"/>
        <v>0</v>
      </c>
      <c r="M22" s="23">
        <f t="shared" si="5"/>
        <v>0</v>
      </c>
      <c r="N22" s="24"/>
    </row>
    <row r="23" spans="1:14" x14ac:dyDescent="0.3">
      <c r="A23" s="19">
        <v>19</v>
      </c>
      <c r="B23" s="51"/>
      <c r="C23" s="52"/>
      <c r="D23" s="52"/>
      <c r="E23" s="52"/>
      <c r="F23" s="53"/>
      <c r="G23" s="54">
        <f t="shared" si="0"/>
        <v>0</v>
      </c>
      <c r="H23" s="55"/>
      <c r="I23" s="54">
        <f t="shared" si="1"/>
        <v>0</v>
      </c>
      <c r="J23" s="23">
        <f t="shared" si="2"/>
        <v>0</v>
      </c>
      <c r="K23" s="56">
        <f t="shared" si="3"/>
        <v>0</v>
      </c>
      <c r="L23" s="23">
        <f t="shared" si="4"/>
        <v>0</v>
      </c>
      <c r="M23" s="23">
        <f t="shared" si="5"/>
        <v>0</v>
      </c>
      <c r="N23" s="24"/>
    </row>
    <row r="24" spans="1:14" x14ac:dyDescent="0.3">
      <c r="A24" s="19">
        <v>20</v>
      </c>
      <c r="B24" s="51"/>
      <c r="C24" s="52"/>
      <c r="D24" s="52"/>
      <c r="E24" s="52"/>
      <c r="F24" s="53"/>
      <c r="G24" s="54">
        <f t="shared" si="0"/>
        <v>0</v>
      </c>
      <c r="H24" s="55"/>
      <c r="I24" s="54">
        <f t="shared" si="1"/>
        <v>0</v>
      </c>
      <c r="J24" s="23">
        <f t="shared" si="2"/>
        <v>0</v>
      </c>
      <c r="K24" s="56">
        <f t="shared" si="3"/>
        <v>0</v>
      </c>
      <c r="L24" s="23">
        <f t="shared" si="4"/>
        <v>0</v>
      </c>
      <c r="M24" s="23">
        <f t="shared" si="5"/>
        <v>0</v>
      </c>
      <c r="N24" s="24"/>
    </row>
    <row r="25" spans="1:14" x14ac:dyDescent="0.3">
      <c r="A25" s="19">
        <v>21</v>
      </c>
      <c r="B25" s="51"/>
      <c r="C25" s="52"/>
      <c r="D25" s="52"/>
      <c r="E25" s="52"/>
      <c r="F25" s="53"/>
      <c r="G25" s="54">
        <f t="shared" si="0"/>
        <v>0</v>
      </c>
      <c r="H25" s="55"/>
      <c r="I25" s="54">
        <f t="shared" si="1"/>
        <v>0</v>
      </c>
      <c r="J25" s="23">
        <f t="shared" si="2"/>
        <v>0</v>
      </c>
      <c r="K25" s="56">
        <f t="shared" si="3"/>
        <v>0</v>
      </c>
      <c r="L25" s="23">
        <f t="shared" si="4"/>
        <v>0</v>
      </c>
      <c r="M25" s="23">
        <f t="shared" si="5"/>
        <v>0</v>
      </c>
      <c r="N25" s="24"/>
    </row>
    <row r="26" spans="1:14" x14ac:dyDescent="0.3">
      <c r="A26" s="19">
        <v>22</v>
      </c>
      <c r="B26" s="51"/>
      <c r="C26" s="52"/>
      <c r="D26" s="52"/>
      <c r="E26" s="52"/>
      <c r="F26" s="53"/>
      <c r="G26" s="54">
        <f t="shared" si="0"/>
        <v>0</v>
      </c>
      <c r="H26" s="55"/>
      <c r="I26" s="54">
        <f t="shared" si="1"/>
        <v>0</v>
      </c>
      <c r="J26" s="23">
        <f t="shared" si="2"/>
        <v>0</v>
      </c>
      <c r="K26" s="56">
        <f t="shared" si="3"/>
        <v>0</v>
      </c>
      <c r="L26" s="23">
        <f t="shared" si="4"/>
        <v>0</v>
      </c>
      <c r="M26" s="23">
        <f t="shared" si="5"/>
        <v>0</v>
      </c>
      <c r="N26" s="24"/>
    </row>
    <row r="27" spans="1:14" x14ac:dyDescent="0.3">
      <c r="A27" s="19">
        <v>23</v>
      </c>
      <c r="B27" s="51"/>
      <c r="C27" s="52"/>
      <c r="D27" s="52"/>
      <c r="E27" s="52"/>
      <c r="F27" s="53"/>
      <c r="G27" s="54">
        <f t="shared" si="0"/>
        <v>0</v>
      </c>
      <c r="H27" s="55"/>
      <c r="I27" s="54">
        <f t="shared" si="1"/>
        <v>0</v>
      </c>
      <c r="J27" s="23">
        <f t="shared" si="2"/>
        <v>0</v>
      </c>
      <c r="K27" s="56">
        <f t="shared" si="3"/>
        <v>0</v>
      </c>
      <c r="L27" s="23">
        <f t="shared" si="4"/>
        <v>0</v>
      </c>
      <c r="M27" s="23">
        <f t="shared" si="5"/>
        <v>0</v>
      </c>
      <c r="N27" s="24"/>
    </row>
    <row r="28" spans="1:14" x14ac:dyDescent="0.3">
      <c r="A28" s="19">
        <v>24</v>
      </c>
      <c r="B28" s="51"/>
      <c r="C28" s="52"/>
      <c r="D28" s="52"/>
      <c r="E28" s="52"/>
      <c r="F28" s="53"/>
      <c r="G28" s="54">
        <f t="shared" si="0"/>
        <v>0</v>
      </c>
      <c r="H28" s="55"/>
      <c r="I28" s="54">
        <f t="shared" si="1"/>
        <v>0</v>
      </c>
      <c r="J28" s="23">
        <f t="shared" si="2"/>
        <v>0</v>
      </c>
      <c r="K28" s="56">
        <f t="shared" si="3"/>
        <v>0</v>
      </c>
      <c r="L28" s="23">
        <f t="shared" si="4"/>
        <v>0</v>
      </c>
      <c r="M28" s="23">
        <f t="shared" si="5"/>
        <v>0</v>
      </c>
      <c r="N28" s="24"/>
    </row>
    <row r="29" spans="1:14" x14ac:dyDescent="0.3">
      <c r="A29" s="19">
        <v>25</v>
      </c>
      <c r="B29" s="51"/>
      <c r="C29" s="52"/>
      <c r="D29" s="52"/>
      <c r="E29" s="52"/>
      <c r="F29" s="53"/>
      <c r="G29" s="54">
        <f t="shared" si="0"/>
        <v>0</v>
      </c>
      <c r="H29" s="55"/>
      <c r="I29" s="54">
        <f t="shared" si="1"/>
        <v>0</v>
      </c>
      <c r="J29" s="23">
        <f t="shared" si="2"/>
        <v>0</v>
      </c>
      <c r="K29" s="56">
        <f t="shared" si="3"/>
        <v>0</v>
      </c>
      <c r="L29" s="23">
        <f t="shared" si="4"/>
        <v>0</v>
      </c>
      <c r="M29" s="23">
        <f t="shared" si="5"/>
        <v>0</v>
      </c>
      <c r="N29" s="24"/>
    </row>
    <row r="30" spans="1:14" x14ac:dyDescent="0.3">
      <c r="A30" s="19">
        <v>26</v>
      </c>
      <c r="B30" s="51"/>
      <c r="C30" s="52"/>
      <c r="D30" s="52"/>
      <c r="E30" s="52"/>
      <c r="F30" s="53"/>
      <c r="G30" s="54">
        <f t="shared" si="0"/>
        <v>0</v>
      </c>
      <c r="H30" s="55"/>
      <c r="I30" s="54">
        <f t="shared" si="1"/>
        <v>0</v>
      </c>
      <c r="J30" s="23">
        <f t="shared" si="2"/>
        <v>0</v>
      </c>
      <c r="K30" s="56">
        <f t="shared" si="3"/>
        <v>0</v>
      </c>
      <c r="L30" s="23">
        <f t="shared" si="4"/>
        <v>0</v>
      </c>
      <c r="M30" s="23">
        <f t="shared" si="5"/>
        <v>0</v>
      </c>
      <c r="N30" s="24"/>
    </row>
    <row r="31" spans="1:14" x14ac:dyDescent="0.3">
      <c r="A31" s="19">
        <v>27</v>
      </c>
      <c r="B31" s="51"/>
      <c r="C31" s="52"/>
      <c r="D31" s="52"/>
      <c r="E31" s="52"/>
      <c r="F31" s="53"/>
      <c r="G31" s="54">
        <f t="shared" si="0"/>
        <v>0</v>
      </c>
      <c r="H31" s="55"/>
      <c r="I31" s="54">
        <f t="shared" si="1"/>
        <v>0</v>
      </c>
      <c r="J31" s="23">
        <f t="shared" si="2"/>
        <v>0</v>
      </c>
      <c r="K31" s="56">
        <f t="shared" si="3"/>
        <v>0</v>
      </c>
      <c r="L31" s="23">
        <f t="shared" si="4"/>
        <v>0</v>
      </c>
      <c r="M31" s="23">
        <f t="shared" si="5"/>
        <v>0</v>
      </c>
      <c r="N31" s="24"/>
    </row>
    <row r="32" spans="1:14" x14ac:dyDescent="0.3">
      <c r="A32" s="19">
        <v>28</v>
      </c>
      <c r="B32" s="51"/>
      <c r="C32" s="52"/>
      <c r="D32" s="52"/>
      <c r="E32" s="52"/>
      <c r="F32" s="53"/>
      <c r="G32" s="54">
        <f t="shared" si="0"/>
        <v>0</v>
      </c>
      <c r="H32" s="55"/>
      <c r="I32" s="54">
        <f t="shared" si="1"/>
        <v>0</v>
      </c>
      <c r="J32" s="23">
        <f t="shared" si="2"/>
        <v>0</v>
      </c>
      <c r="K32" s="56">
        <f t="shared" si="3"/>
        <v>0</v>
      </c>
      <c r="L32" s="23">
        <f t="shared" si="4"/>
        <v>0</v>
      </c>
      <c r="M32" s="23">
        <f t="shared" si="5"/>
        <v>0</v>
      </c>
      <c r="N32" s="24"/>
    </row>
    <row r="33" spans="1:14" x14ac:dyDescent="0.3">
      <c r="A33" s="19">
        <v>29</v>
      </c>
      <c r="B33" s="51"/>
      <c r="C33" s="52"/>
      <c r="D33" s="52"/>
      <c r="E33" s="52"/>
      <c r="F33" s="53"/>
      <c r="G33" s="54">
        <f t="shared" si="0"/>
        <v>0</v>
      </c>
      <c r="H33" s="55"/>
      <c r="I33" s="54">
        <f t="shared" si="1"/>
        <v>0</v>
      </c>
      <c r="J33" s="23">
        <f t="shared" si="2"/>
        <v>0</v>
      </c>
      <c r="K33" s="56">
        <f t="shared" si="3"/>
        <v>0</v>
      </c>
      <c r="L33" s="23">
        <f t="shared" si="4"/>
        <v>0</v>
      </c>
      <c r="M33" s="23">
        <f t="shared" si="5"/>
        <v>0</v>
      </c>
      <c r="N33" s="24"/>
    </row>
    <row r="34" spans="1:14" x14ac:dyDescent="0.3">
      <c r="A34" s="19">
        <v>30</v>
      </c>
      <c r="B34" s="51"/>
      <c r="C34" s="52"/>
      <c r="D34" s="52"/>
      <c r="E34" s="52"/>
      <c r="F34" s="53"/>
      <c r="G34" s="54">
        <f t="shared" si="0"/>
        <v>0</v>
      </c>
      <c r="H34" s="55"/>
      <c r="I34" s="54">
        <f t="shared" si="1"/>
        <v>0</v>
      </c>
      <c r="J34" s="23">
        <f t="shared" si="2"/>
        <v>0</v>
      </c>
      <c r="K34" s="56">
        <f t="shared" si="3"/>
        <v>0</v>
      </c>
      <c r="L34" s="23">
        <f t="shared" si="4"/>
        <v>0</v>
      </c>
      <c r="M34" s="23">
        <f t="shared" si="5"/>
        <v>0</v>
      </c>
      <c r="N34" s="24"/>
    </row>
    <row r="35" spans="1:14" ht="15" thickBot="1" x14ac:dyDescent="0.35">
      <c r="A35" s="25"/>
      <c r="B35" s="57"/>
      <c r="C35" s="58"/>
      <c r="D35" s="58"/>
      <c r="E35" s="58"/>
      <c r="F35" s="59"/>
      <c r="G35" s="59"/>
      <c r="H35" s="60"/>
      <c r="I35" s="59"/>
      <c r="J35" s="26"/>
      <c r="K35" s="61"/>
      <c r="L35" s="26"/>
      <c r="M35" s="26"/>
      <c r="N35" s="62"/>
    </row>
    <row r="36" spans="1:14" ht="15" customHeight="1" x14ac:dyDescent="0.3">
      <c r="A36" s="27"/>
      <c r="B36" s="27"/>
      <c r="C36" s="63"/>
      <c r="D36" s="63"/>
      <c r="E36" s="63"/>
      <c r="F36" s="64"/>
      <c r="G36" s="64"/>
      <c r="I36" s="64"/>
      <c r="J36" s="4"/>
      <c r="L36" s="4"/>
      <c r="M36" s="4"/>
      <c r="N36" s="63"/>
    </row>
    <row r="37" spans="1:14" ht="15" customHeight="1" x14ac:dyDescent="0.3">
      <c r="A37" s="27"/>
      <c r="B37" s="27"/>
      <c r="C37" s="63"/>
      <c r="D37" s="63"/>
      <c r="E37" s="63"/>
      <c r="F37" s="64"/>
      <c r="G37" s="64"/>
      <c r="I37" s="64"/>
      <c r="J37" s="4"/>
      <c r="L37" s="4"/>
      <c r="M37" s="4"/>
      <c r="N37" s="63"/>
    </row>
    <row r="38" spans="1:14" s="33" customFormat="1" ht="18" x14ac:dyDescent="0.35">
      <c r="A38" s="29" t="s">
        <v>26</v>
      </c>
      <c r="B38" s="65"/>
      <c r="C38" s="65"/>
      <c r="D38" s="65"/>
      <c r="E38" s="65"/>
      <c r="F38" s="66"/>
      <c r="G38" s="66"/>
      <c r="H38" s="67"/>
      <c r="I38" s="66">
        <f>SUM(I5:I37)</f>
        <v>0</v>
      </c>
      <c r="J38" s="66">
        <f>SUM(J5:J37)</f>
        <v>0</v>
      </c>
      <c r="K38" s="68"/>
      <c r="L38" s="69">
        <f>SUM(L5:L37)</f>
        <v>0</v>
      </c>
      <c r="M38" s="66">
        <f>SUM(M5:M37)</f>
        <v>0</v>
      </c>
      <c r="N38" s="70"/>
    </row>
    <row r="40" spans="1:14" x14ac:dyDescent="0.3">
      <c r="A40" s="3" t="s">
        <v>43</v>
      </c>
      <c r="B40" s="3" t="s">
        <v>44</v>
      </c>
    </row>
    <row r="41" spans="1:14" x14ac:dyDescent="0.3">
      <c r="A41" s="3" t="s">
        <v>45</v>
      </c>
      <c r="B41" s="116" t="s">
        <v>46</v>
      </c>
      <c r="C41" s="116"/>
      <c r="D41" s="116"/>
      <c r="E41" s="116"/>
      <c r="G41" s="3"/>
      <c r="H41" s="3"/>
      <c r="J41" s="3"/>
      <c r="K41" s="3"/>
    </row>
    <row r="42" spans="1:14" ht="16.5" customHeight="1" x14ac:dyDescent="0.3"/>
    <row r="43" spans="1:14" ht="39.75" customHeight="1" x14ac:dyDescent="0.3">
      <c r="A43" s="125" t="s">
        <v>28</v>
      </c>
      <c r="B43" s="125"/>
      <c r="C43" s="125"/>
      <c r="E43" s="125" t="s">
        <v>29</v>
      </c>
      <c r="F43" s="125"/>
      <c r="G43" s="125"/>
      <c r="H43" s="125"/>
      <c r="J43" s="125" t="s">
        <v>30</v>
      </c>
      <c r="K43" s="125"/>
      <c r="L43" s="125"/>
      <c r="M43" s="125"/>
    </row>
    <row r="44" spans="1:14" x14ac:dyDescent="0.3">
      <c r="A44" s="71"/>
      <c r="B44" s="71"/>
    </row>
    <row r="45" spans="1:14" x14ac:dyDescent="0.3">
      <c r="A45" s="72"/>
      <c r="B45" s="72"/>
    </row>
    <row r="46" spans="1:14" x14ac:dyDescent="0.3">
      <c r="A46" s="71"/>
      <c r="B46" s="71"/>
    </row>
    <row r="47" spans="1:14" x14ac:dyDescent="0.3">
      <c r="A47" s="72"/>
      <c r="B47" s="72"/>
    </row>
  </sheetData>
  <mergeCells count="6">
    <mergeCell ref="A1:H1"/>
    <mergeCell ref="J43:M43"/>
    <mergeCell ref="A2:B2"/>
    <mergeCell ref="B41:E41"/>
    <mergeCell ref="A43:C43"/>
    <mergeCell ref="E43:H43"/>
  </mergeCells>
  <dataValidations count="1">
    <dataValidation type="list" allowBlank="1" showInputMessage="1" showErrorMessage="1" sqref="E5:E19" xr:uid="{00000000-0002-0000-0200-000000000000}">
      <formula1>$B$41:$B$44</formula1>
      <formula2>0</formula2>
    </dataValidation>
  </dataValidations>
  <pageMargins left="0.7" right="0.7" top="0.78749999999999998" bottom="0.78749999999999998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1 - Nabídková cena</vt:lpstr>
      <vt:lpstr>List2 - Požadovaná vyšetření</vt:lpstr>
      <vt:lpstr>List3 - Reagencie a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Darja Kosmáková | VIA Consult a.s.</dc:creator>
  <cp:lastModifiedBy>Mgr. Darja Kosmáková | INTEZA advice a.s.</cp:lastModifiedBy>
  <cp:revision>4</cp:revision>
  <cp:lastPrinted>2022-09-27T08:41:00Z</cp:lastPrinted>
  <dcterms:created xsi:type="dcterms:W3CDTF">2015-06-05T18:19:34Z</dcterms:created>
  <dcterms:modified xsi:type="dcterms:W3CDTF">2023-01-30T11:13:24Z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HAVLICKOVA.ALENA@kr-jihomoravsky.cz</vt:lpwstr>
  </property>
  <property fmtid="{D5CDD505-2E9C-101B-9397-08002B2CF9AE}" pid="5" name="MSIP_Label_690ebb53-23a2-471a-9c6e-17bd0d11311e_SetDate">
    <vt:lpwstr>2023-01-05T06:32:13.2963012Z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